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23976" windowHeight="142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O2" i="1" l="1"/>
  <c r="AN2" i="1"/>
  <c r="AL2" i="1"/>
  <c r="AM2" i="1"/>
  <c r="I2" i="1"/>
  <c r="H2" i="1"/>
  <c r="G2" i="1"/>
  <c r="F2" i="1"/>
  <c r="E2" i="1"/>
  <c r="D2" i="1"/>
  <c r="C2" i="1"/>
  <c r="B2" i="1"/>
  <c r="AM8" i="1" l="1"/>
  <c r="AL8" i="1"/>
  <c r="AM17" i="1"/>
  <c r="AL17" i="1"/>
  <c r="C17" i="1"/>
  <c r="T17" i="1" s="1"/>
  <c r="D17" i="1"/>
  <c r="AB17" i="1" s="1"/>
  <c r="E17" i="1"/>
  <c r="AJ17" i="1" s="1"/>
  <c r="B17" i="1"/>
  <c r="L17" i="1" s="1"/>
  <c r="AO8" i="1"/>
  <c r="AN8" i="1"/>
  <c r="G11" i="1"/>
  <c r="B8" i="1"/>
  <c r="AL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G12" i="1"/>
  <c r="G18" i="1"/>
  <c r="E8" i="1"/>
  <c r="D8" i="1"/>
  <c r="C8" i="1"/>
  <c r="O17" i="1" l="1"/>
  <c r="AE17" i="1"/>
  <c r="Q17" i="1"/>
  <c r="AG17" i="1"/>
  <c r="S17" i="1"/>
  <c r="AI17" i="1"/>
  <c r="U17" i="1"/>
  <c r="AK17" i="1"/>
  <c r="I17" i="1"/>
  <c r="M17" i="1"/>
  <c r="Y17" i="1"/>
  <c r="AC17" i="1"/>
  <c r="J17" i="1"/>
  <c r="N17" i="1"/>
  <c r="R17" i="1"/>
  <c r="V17" i="1"/>
  <c r="Z17" i="1"/>
  <c r="AD17" i="1"/>
  <c r="AH17" i="1"/>
  <c r="G17" i="1"/>
  <c r="K17" i="1"/>
  <c r="W17" i="1"/>
  <c r="AA17" i="1"/>
  <c r="H17" i="1"/>
  <c r="P17" i="1"/>
  <c r="X17" i="1"/>
  <c r="AF17" i="1"/>
  <c r="G10" i="1"/>
  <c r="AO17" i="1" l="1"/>
  <c r="AN17" i="1"/>
</calcChain>
</file>

<file path=xl/sharedStrings.xml><?xml version="1.0" encoding="utf-8"?>
<sst xmlns="http://schemas.openxmlformats.org/spreadsheetml/2006/main" count="26" uniqueCount="14">
  <si>
    <t>7F1AFFF4</t>
    <phoneticPr fontId="1"/>
  </si>
  <si>
    <t>入力セル</t>
    <rPh sb="0" eb="2">
      <t>ニュウリョク</t>
    </rPh>
    <phoneticPr fontId="1"/>
  </si>
  <si>
    <t>計算セル</t>
    <rPh sb="0" eb="2">
      <t>ケイサン</t>
    </rPh>
    <phoneticPr fontId="1"/>
  </si>
  <si>
    <t>4バイト16進数(00000000～7FFFFFFF)</t>
    <rPh sb="6" eb="8">
      <t>シンスウ</t>
    </rPh>
    <phoneticPr fontId="1"/>
  </si>
  <si>
    <t>偶数パリティ16進数</t>
    <rPh sb="0" eb="6">
      <t>グウスウ</t>
    </rPh>
    <rPh sb="8" eb="10">
      <t>シンスウ</t>
    </rPh>
    <phoneticPr fontId="1"/>
  </si>
  <si>
    <t>出力結果</t>
    <rPh sb="0" eb="2">
      <t>シュツリョク</t>
    </rPh>
    <rPh sb="2" eb="4">
      <t>ケッカ</t>
    </rPh>
    <phoneticPr fontId="1"/>
  </si>
  <si>
    <t>奇数パリティ16進数</t>
    <rPh sb="0" eb="6">
      <t>キスウ</t>
    </rPh>
    <rPh sb="8" eb="10">
      <t>シンスウ</t>
    </rPh>
    <phoneticPr fontId="1"/>
  </si>
  <si>
    <t>偶数パリティビット</t>
    <rPh sb="0" eb="6">
      <t>グウスウ</t>
    </rPh>
    <phoneticPr fontId="1"/>
  </si>
  <si>
    <t>奇数パリティビット</t>
    <rPh sb="0" eb="6">
      <t>キスウ</t>
    </rPh>
    <phoneticPr fontId="1"/>
  </si>
  <si>
    <t>1バイト16進数(00～7F)</t>
    <rPh sb="6" eb="8">
      <t>シンスウ</t>
    </rPh>
    <phoneticPr fontId="1"/>
  </si>
  <si>
    <t>7F</t>
    <phoneticPr fontId="1"/>
  </si>
  <si>
    <t>■31ビットの16進数に奇数パリティ/偶数パリティ追加した16進数を返す</t>
    <rPh sb="9" eb="11">
      <t>シンスウ</t>
    </rPh>
    <rPh sb="12" eb="14">
      <t>キスウ</t>
    </rPh>
    <rPh sb="19" eb="21">
      <t>グウスウ</t>
    </rPh>
    <rPh sb="25" eb="27">
      <t>ツイカ</t>
    </rPh>
    <rPh sb="31" eb="33">
      <t>シンスウ</t>
    </rPh>
    <rPh sb="34" eb="35">
      <t>カエ</t>
    </rPh>
    <phoneticPr fontId="1"/>
  </si>
  <si>
    <t>■7ビットの16進数に奇数パリティ/偶数パリティ追加した16進数を返す</t>
    <rPh sb="8" eb="10">
      <t>シンスウ</t>
    </rPh>
    <rPh sb="11" eb="13">
      <t>キスウ</t>
    </rPh>
    <rPh sb="18" eb="20">
      <t>グウスウ</t>
    </rPh>
    <rPh sb="24" eb="26">
      <t>ツイカ</t>
    </rPh>
    <rPh sb="30" eb="32">
      <t>シンスウ</t>
    </rPh>
    <rPh sb="33" eb="34">
      <t>カエ</t>
    </rPh>
    <phoneticPr fontId="1"/>
  </si>
  <si>
    <t>7F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</si>
</sst>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workbookViewId="0">
      <selection activeCell="A20" sqref="A20:B32"/>
    </sheetView>
  </sheetViews>
  <sheetFormatPr defaultRowHeight="12" x14ac:dyDescent="0.15"/>
  <cols>
    <col min="1" max="1" width="19.6640625" customWidth="1"/>
    <col min="2" max="3" width="10.77734375" customWidth="1"/>
    <col min="7" max="37" width="3.109375" customWidth="1"/>
    <col min="38" max="38" width="19.5546875" customWidth="1"/>
    <col min="39" max="39" width="19.109375" customWidth="1"/>
    <col min="40" max="40" width="20.44140625" bestFit="1" customWidth="1"/>
    <col min="41" max="41" width="15.5546875" customWidth="1"/>
  </cols>
  <sheetData>
    <row r="1" spans="1:41" x14ac:dyDescent="0.15">
      <c r="A1" s="1" t="s">
        <v>1</v>
      </c>
      <c r="AL1" t="s">
        <v>7</v>
      </c>
      <c r="AM1" t="s">
        <v>8</v>
      </c>
      <c r="AN1" s="3" t="s">
        <v>4</v>
      </c>
      <c r="AO1" s="3" t="s">
        <v>6</v>
      </c>
    </row>
    <row r="2" spans="1:41" x14ac:dyDescent="0.15">
      <c r="A2" s="1" t="s">
        <v>13</v>
      </c>
      <c r="B2" t="str">
        <f>HEX2BIN(MID(A2,1,2),8)</f>
        <v>01111111</v>
      </c>
      <c r="C2" t="str">
        <f>MID($B2,2,1)</f>
        <v>1</v>
      </c>
      <c r="D2" t="str">
        <f>MID($B2,3,1)</f>
        <v>1</v>
      </c>
      <c r="E2" t="str">
        <f>MID($B2,4,1)</f>
        <v>1</v>
      </c>
      <c r="F2" t="str">
        <f>MID($B2,5,1)</f>
        <v>1</v>
      </c>
      <c r="G2" t="str">
        <f>MID($B2,6,1)</f>
        <v>1</v>
      </c>
      <c r="H2" t="str">
        <f>MID($B2,7,1)</f>
        <v>1</v>
      </c>
      <c r="I2" t="str">
        <f>MID($B2,8,1)</f>
        <v>1</v>
      </c>
      <c r="AL2">
        <f>MOD(COUNTIF(C2:I2,1),2)</f>
        <v>1</v>
      </c>
      <c r="AM2">
        <f>MOD(MOD(COUNTIF(C2:I2,1),2)+1,2)</f>
        <v>0</v>
      </c>
      <c r="AN2" s="3" t="str">
        <f>BIN2HEX(CONCATENATE(AL2,MID(B2,2,7)))</f>
        <v>FF</v>
      </c>
      <c r="AO2" s="3" t="str">
        <f>BIN2HEX(CONCATENATE(AM2,MID(B2,2,7)))</f>
        <v>7F</v>
      </c>
    </row>
    <row r="4" spans="1:41" x14ac:dyDescent="0.15">
      <c r="A4" t="s">
        <v>11</v>
      </c>
    </row>
    <row r="5" spans="1:41" x14ac:dyDescent="0.15">
      <c r="A5" s="1" t="s">
        <v>1</v>
      </c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" t="s">
        <v>5</v>
      </c>
      <c r="AO5" s="3"/>
    </row>
    <row r="7" spans="1:41" x14ac:dyDescent="0.15">
      <c r="A7" t="s">
        <v>3</v>
      </c>
      <c r="AL7" t="s">
        <v>7</v>
      </c>
      <c r="AM7" t="s">
        <v>8</v>
      </c>
      <c r="AN7" t="s">
        <v>4</v>
      </c>
      <c r="AO7" t="s">
        <v>6</v>
      </c>
    </row>
    <row r="8" spans="1:41" x14ac:dyDescent="0.15">
      <c r="A8" s="1" t="s">
        <v>0</v>
      </c>
      <c r="B8" t="str">
        <f>HEX2BIN(MID(A8,1,2),8)</f>
        <v>01111111</v>
      </c>
      <c r="C8" t="str">
        <f>HEX2BIN(MID(A8,3,2),8)</f>
        <v>00011010</v>
      </c>
      <c r="D8" t="str">
        <f>HEX2BIN(MID(A8,5,2),8)</f>
        <v>11111111</v>
      </c>
      <c r="E8" t="str">
        <f>HEX2BIN(MID(A8,7,2),8)</f>
        <v>11110100</v>
      </c>
      <c r="G8" t="str">
        <f>MID($B8,2,1)</f>
        <v>1</v>
      </c>
      <c r="H8" t="str">
        <f>MID($B8,3,1)</f>
        <v>1</v>
      </c>
      <c r="I8" t="str">
        <f>MID($B8,4,1)</f>
        <v>1</v>
      </c>
      <c r="J8" t="str">
        <f>MID($B8,5,1)</f>
        <v>1</v>
      </c>
      <c r="K8" t="str">
        <f>MID($B8,6,1)</f>
        <v>1</v>
      </c>
      <c r="L8" t="str">
        <f>MID($B8,7,1)</f>
        <v>1</v>
      </c>
      <c r="M8" t="str">
        <f>MID($B8,8,1)</f>
        <v>1</v>
      </c>
      <c r="N8" t="str">
        <f>MID($C8,1,1)</f>
        <v>0</v>
      </c>
      <c r="O8" t="str">
        <f>MID($C8,2,1)</f>
        <v>0</v>
      </c>
      <c r="P8" t="str">
        <f>MID($C8,3,1)</f>
        <v>0</v>
      </c>
      <c r="Q8" t="str">
        <f>MID($C8,4,1)</f>
        <v>1</v>
      </c>
      <c r="R8" t="str">
        <f>MID($C8,5,1)</f>
        <v>1</v>
      </c>
      <c r="S8" t="str">
        <f>MID($C8,6,1)</f>
        <v>0</v>
      </c>
      <c r="T8" t="str">
        <f>MID($C8,7,1)</f>
        <v>1</v>
      </c>
      <c r="U8" t="str">
        <f>MID($C8,8,1)</f>
        <v>0</v>
      </c>
      <c r="V8" t="str">
        <f>MID($D8,1,1)</f>
        <v>1</v>
      </c>
      <c r="W8" t="str">
        <f>MID($D8,2,1)</f>
        <v>1</v>
      </c>
      <c r="X8" t="str">
        <f>MID($D8,3,1)</f>
        <v>1</v>
      </c>
      <c r="Y8" t="str">
        <f>MID($D8,4,1)</f>
        <v>1</v>
      </c>
      <c r="Z8" t="str">
        <f>MID($D8,5,1)</f>
        <v>1</v>
      </c>
      <c r="AA8" t="str">
        <f>MID($D8,6,1)</f>
        <v>1</v>
      </c>
      <c r="AB8" t="str">
        <f>MID($D8,7,1)</f>
        <v>1</v>
      </c>
      <c r="AC8" t="str">
        <f>MID($D8,8,1)</f>
        <v>1</v>
      </c>
      <c r="AD8" t="str">
        <f>MID($E8,1,1)</f>
        <v>1</v>
      </c>
      <c r="AE8" t="str">
        <f>MID($E8,2,1)</f>
        <v>1</v>
      </c>
      <c r="AF8" t="str">
        <f>MID($E8,3,1)</f>
        <v>1</v>
      </c>
      <c r="AG8" t="str">
        <f>MID($E8,4,1)</f>
        <v>1</v>
      </c>
      <c r="AH8" t="str">
        <f>MID($E8,5,1)</f>
        <v>0</v>
      </c>
      <c r="AI8" t="str">
        <f>MID($E8,6,1)</f>
        <v>1</v>
      </c>
      <c r="AJ8" t="str">
        <f>MID($E8,7,1)</f>
        <v>0</v>
      </c>
      <c r="AK8" t="str">
        <f>MID($E8,8,1)</f>
        <v>0</v>
      </c>
      <c r="AL8">
        <f>MOD(COUNTIF(G8:AK8,1),2)</f>
        <v>1</v>
      </c>
      <c r="AM8">
        <f>MOD(MOD(COUNTIF(G8:AK8,1),2)+1,2)</f>
        <v>0</v>
      </c>
      <c r="AN8" s="3" t="str">
        <f>CONCATENATE(BIN2HEX(CONCATENATE(AL8,MID(B8,2,7))),MID(A8,3,2),MID(A8,5,2),MID(A8,7,2))</f>
        <v>FF1AFFF4</v>
      </c>
      <c r="AO8" s="3" t="str">
        <f>CONCATENATE(BIN2HEX(CONCATENATE(AM8,MID(B8,2,7))),MID(A8,3,2),MID(A8,5,2),MID(A8,7,2))</f>
        <v>7F1AFFF4</v>
      </c>
    </row>
    <row r="9" spans="1:41" x14ac:dyDescent="0.15">
      <c r="AL9" t="str">
        <f>CONCATENATE(C13)</f>
        <v/>
      </c>
    </row>
    <row r="10" spans="1:41" x14ac:dyDescent="0.15">
      <c r="G10" t="str">
        <f>MID($B10,1,1)</f>
        <v/>
      </c>
    </row>
    <row r="11" spans="1:41" x14ac:dyDescent="0.15">
      <c r="G11" t="str">
        <f t="shared" ref="G11" si="0">MID($B10,2,1)</f>
        <v/>
      </c>
    </row>
    <row r="12" spans="1:41" x14ac:dyDescent="0.15">
      <c r="G12" t="str">
        <f t="shared" ref="G12" si="1">MID($B12,1,1)</f>
        <v/>
      </c>
    </row>
    <row r="13" spans="1:41" x14ac:dyDescent="0.15">
      <c r="A13" t="s">
        <v>12</v>
      </c>
    </row>
    <row r="14" spans="1:41" x14ac:dyDescent="0.15">
      <c r="A14" s="1" t="s">
        <v>1</v>
      </c>
      <c r="B14" s="2" t="s">
        <v>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 t="s">
        <v>5</v>
      </c>
      <c r="AO14" s="3"/>
    </row>
    <row r="16" spans="1:41" x14ac:dyDescent="0.15">
      <c r="A16" t="s">
        <v>9</v>
      </c>
      <c r="AL16" t="s">
        <v>7</v>
      </c>
      <c r="AM16" t="s">
        <v>8</v>
      </c>
      <c r="AN16" t="s">
        <v>4</v>
      </c>
      <c r="AO16" t="s">
        <v>6</v>
      </c>
    </row>
    <row r="17" spans="1:41" x14ac:dyDescent="0.15">
      <c r="A17" s="1" t="s">
        <v>10</v>
      </c>
      <c r="B17" t="str">
        <f>HEX2BIN(MID(A17,1,2),8)</f>
        <v>01111111</v>
      </c>
      <c r="C17" t="str">
        <f>HEX2BIN(MID(A17,3,2),8)</f>
        <v>00000000</v>
      </c>
      <c r="D17" t="str">
        <f>HEX2BIN(MID(A17,5,2),8)</f>
        <v>00000000</v>
      </c>
      <c r="E17" t="str">
        <f>HEX2BIN(MID(A17,7,2),8)</f>
        <v>00000000</v>
      </c>
      <c r="G17" t="str">
        <f>MID($B17,2,1)</f>
        <v>1</v>
      </c>
      <c r="H17" t="str">
        <f>MID($B17,3,1)</f>
        <v>1</v>
      </c>
      <c r="I17" t="str">
        <f>MID($B17,4,1)</f>
        <v>1</v>
      </c>
      <c r="J17" t="str">
        <f>MID($B17,5,1)</f>
        <v>1</v>
      </c>
      <c r="K17" t="str">
        <f>MID($B17,6,1)</f>
        <v>1</v>
      </c>
      <c r="L17" t="str">
        <f>MID($B17,7,1)</f>
        <v>1</v>
      </c>
      <c r="M17" t="str">
        <f>MID($B17,8,1)</f>
        <v>1</v>
      </c>
      <c r="N17" t="str">
        <f>MID($C17,1,1)</f>
        <v>0</v>
      </c>
      <c r="O17" t="str">
        <f>MID($C17,2,1)</f>
        <v>0</v>
      </c>
      <c r="P17" t="str">
        <f>MID($C17,3,1)</f>
        <v>0</v>
      </c>
      <c r="Q17" t="str">
        <f>MID($C17,4,1)</f>
        <v>0</v>
      </c>
      <c r="R17" t="str">
        <f>MID($C17,5,1)</f>
        <v>0</v>
      </c>
      <c r="S17" t="str">
        <f>MID($C17,6,1)</f>
        <v>0</v>
      </c>
      <c r="T17" t="str">
        <f>MID($C17,7,1)</f>
        <v>0</v>
      </c>
      <c r="U17" t="str">
        <f>MID($C17,8,1)</f>
        <v>0</v>
      </c>
      <c r="V17" t="str">
        <f>MID($D17,1,1)</f>
        <v>0</v>
      </c>
      <c r="W17" t="str">
        <f>MID($D17,2,1)</f>
        <v>0</v>
      </c>
      <c r="X17" t="str">
        <f>MID($D17,3,1)</f>
        <v>0</v>
      </c>
      <c r="Y17" t="str">
        <f>MID($D17,4,1)</f>
        <v>0</v>
      </c>
      <c r="Z17" t="str">
        <f>MID($D17,5,1)</f>
        <v>0</v>
      </c>
      <c r="AA17" t="str">
        <f>MID($D17,6,1)</f>
        <v>0</v>
      </c>
      <c r="AB17" t="str">
        <f>MID($D17,7,1)</f>
        <v>0</v>
      </c>
      <c r="AC17" t="str">
        <f>MID($D17,8,1)</f>
        <v>0</v>
      </c>
      <c r="AD17" t="str">
        <f>MID($E17,1,1)</f>
        <v>0</v>
      </c>
      <c r="AE17" t="str">
        <f>MID($E17,2,1)</f>
        <v>0</v>
      </c>
      <c r="AF17" t="str">
        <f>MID($E17,3,1)</f>
        <v>0</v>
      </c>
      <c r="AG17" t="str">
        <f>MID($E17,4,1)</f>
        <v>0</v>
      </c>
      <c r="AH17" t="str">
        <f>MID($E17,5,1)</f>
        <v>0</v>
      </c>
      <c r="AI17" t="str">
        <f>MID($E17,6,1)</f>
        <v>0</v>
      </c>
      <c r="AJ17" t="str">
        <f>MID($E17,7,1)</f>
        <v>0</v>
      </c>
      <c r="AK17" t="str">
        <f>MID($E17,8,1)</f>
        <v>0</v>
      </c>
      <c r="AL17">
        <f>MOD(COUNTIF(G17:AK17,1),2)</f>
        <v>1</v>
      </c>
      <c r="AM17">
        <f>MOD(MOD(COUNTIF(G17:AK17,1),2)+1,2)</f>
        <v>0</v>
      </c>
      <c r="AN17" s="3" t="str">
        <f>CONCATENATE(BIN2HEX(CONCATENATE(AL17,MID(B17,2,7))),MID(A17,3,2),MID(A17,5,2),MID(A17,7,2))</f>
        <v>FF</v>
      </c>
      <c r="AO17" s="3" t="str">
        <f>CONCATENATE(BIN2HEX(CONCATENATE(AM17,MID(B17,2,7))),MID(A17,3,2),MID(A17,5,2),MID(A17,7,2))</f>
        <v>7F</v>
      </c>
    </row>
    <row r="18" spans="1:41" x14ac:dyDescent="0.15">
      <c r="G18" t="str">
        <f t="shared" ref="G18" si="2">MID($B18,1,1)</f>
        <v/>
      </c>
    </row>
    <row r="20" spans="1:41" x14ac:dyDescent="0.15">
      <c r="A20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デミオ</dc:creator>
  <cp:lastModifiedBy>デミオ</cp:lastModifiedBy>
  <dcterms:created xsi:type="dcterms:W3CDTF">2021-05-28T23:58:14Z</dcterms:created>
  <dcterms:modified xsi:type="dcterms:W3CDTF">2021-05-29T08:19:34Z</dcterms:modified>
</cp:coreProperties>
</file>